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samba.chem.gla.ac.uk\forgan-group\Yang Wang\Data\Cell Experiments\Cytotoxicity\CA@MOF-808(Fe)@AuNP@Mn@PEG\"/>
    </mc:Choice>
  </mc:AlternateContent>
  <xr:revisionPtr revIDLastSave="0" documentId="13_ncr:1_{85158B76-F5A6-4D64-9BAA-A19FC7AF433F}" xr6:coauthVersionLast="47" xr6:coauthVersionMax="47" xr10:uidLastSave="{00000000-0000-0000-0000-000000000000}"/>
  <bookViews>
    <workbookView xWindow="22932" yWindow="-108" windowWidth="30936" windowHeight="16896" xr2:uid="{00000000-000D-0000-FFFF-FFFF00000000}"/>
  </bookViews>
  <sheets>
    <sheet name="23-02-21 15-35-13 Yang-Alamar B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5" i="1" l="1"/>
  <c r="U8" i="1"/>
  <c r="U11" i="1"/>
  <c r="U14" i="1"/>
  <c r="U17" i="1"/>
  <c r="U20" i="1"/>
  <c r="U23" i="1"/>
  <c r="U26" i="1"/>
  <c r="U29" i="1"/>
  <c r="U2" i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2" i="1"/>
  <c r="L20" i="1"/>
  <c r="L21" i="1"/>
  <c r="L22" i="1"/>
  <c r="L23" i="1"/>
  <c r="L19" i="1"/>
  <c r="K20" i="1"/>
  <c r="K21" i="1"/>
  <c r="K22" i="1"/>
  <c r="K23" i="1"/>
  <c r="K19" i="1"/>
  <c r="J20" i="1"/>
  <c r="J21" i="1"/>
  <c r="J22" i="1"/>
  <c r="J23" i="1"/>
  <c r="J19" i="1"/>
  <c r="I20" i="1"/>
  <c r="I21" i="1"/>
  <c r="I22" i="1"/>
  <c r="I23" i="1"/>
  <c r="I19" i="1"/>
  <c r="H20" i="1"/>
  <c r="H21" i="1"/>
  <c r="H22" i="1"/>
  <c r="H23" i="1"/>
  <c r="H19" i="1"/>
  <c r="G20" i="1"/>
  <c r="G21" i="1"/>
  <c r="G22" i="1"/>
  <c r="G23" i="1"/>
  <c r="G19" i="1"/>
  <c r="F20" i="1"/>
  <c r="F21" i="1"/>
  <c r="F22" i="1"/>
  <c r="F23" i="1"/>
  <c r="F19" i="1"/>
  <c r="E20" i="1"/>
  <c r="E21" i="1"/>
  <c r="E22" i="1"/>
  <c r="E23" i="1"/>
  <c r="E19" i="1"/>
  <c r="D20" i="1"/>
  <c r="D21" i="1"/>
  <c r="D22" i="1"/>
  <c r="D23" i="1"/>
  <c r="D19" i="1"/>
  <c r="C20" i="1"/>
  <c r="C21" i="1"/>
  <c r="C22" i="1"/>
  <c r="C23" i="1"/>
  <c r="C19" i="1"/>
</calcChain>
</file>

<file path=xl/sharedStrings.xml><?xml version="1.0" encoding="utf-8"?>
<sst xmlns="http://schemas.openxmlformats.org/spreadsheetml/2006/main" count="17" uniqueCount="17">
  <si>
    <t>User: USER</t>
  </si>
  <si>
    <t>Path: C:\Program Files (x86)\BMG\CLARIOstar\User\Data</t>
  </si>
  <si>
    <t>Test run no.: 1893</t>
  </si>
  <si>
    <t>Test name: Yang-Alamar Blue</t>
  </si>
  <si>
    <t>Date: 21/02/2023</t>
  </si>
  <si>
    <t>Time: 15:35:13</t>
  </si>
  <si>
    <t>ID1: HepG2-11-WY-03-032-72 h</t>
  </si>
  <si>
    <t>Fluorescence (FI)</t>
  </si>
  <si>
    <t>Well Scan: Average (557-10/593-10)</t>
  </si>
  <si>
    <t>A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</si>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</sst>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1"/>
  <sheetViews>
    <sheetView tabSelected="1" workbookViewId="0">
      <selection activeCell="V25" sqref="V25"/>
    </sheetView>
  </sheetViews>
  <sheetFormatPr defaultRowHeight="15" x14ac:dyDescent="0.25"/>
  <cols>
    <col min="18" max="19" width="11" bestFit="1" customWidth="1"/>
    <col min="21" max="21" width="11" bestFit="1" customWidth="1"/>
  </cols>
  <sheetData>
    <row r="1" spans="1:21" x14ac:dyDescent="0.25">
      <c r="A1" t="s">
        <v>0</v>
      </c>
      <c r="B1" t="s">
        <v>1</v>
      </c>
      <c r="C1" t="s">
        <v>2</v>
      </c>
    </row>
    <row r="2" spans="1:21" x14ac:dyDescent="0.25">
      <c r="A2" t="s">
        <v>3</v>
      </c>
      <c r="B2" t="s">
        <v>4</v>
      </c>
      <c r="C2" t="s">
        <v>5</v>
      </c>
      <c r="O2">
        <v>0</v>
      </c>
      <c r="P2">
        <v>70664.599999999991</v>
      </c>
      <c r="Q2">
        <v>70099.56667</v>
      </c>
      <c r="R2">
        <f>P2/$Q$2</f>
        <v>1.0080604396980075</v>
      </c>
      <c r="S2">
        <f>R2*100</f>
        <v>100.80604396980075</v>
      </c>
      <c r="T2">
        <v>100</v>
      </c>
      <c r="U2">
        <f>_xlfn.STDEV.P(S2:S4)</f>
        <v>1.1214091137898472</v>
      </c>
    </row>
    <row r="3" spans="1:21" x14ac:dyDescent="0.25">
      <c r="P3">
        <v>68987.899999999994</v>
      </c>
      <c r="R3">
        <f t="shared" ref="R3:R31" si="0">P3/$Q$2</f>
        <v>0.98414160425223063</v>
      </c>
      <c r="S3">
        <f t="shared" ref="S3:S31" si="1">R3*100</f>
        <v>98.414160425223059</v>
      </c>
    </row>
    <row r="4" spans="1:21" x14ac:dyDescent="0.25">
      <c r="A4" t="s">
        <v>6</v>
      </c>
      <c r="P4">
        <v>70646.2</v>
      </c>
      <c r="R4">
        <f t="shared" si="0"/>
        <v>1.0077979559071075</v>
      </c>
      <c r="S4">
        <f t="shared" si="1"/>
        <v>100.77979559071075</v>
      </c>
    </row>
    <row r="5" spans="1:21" x14ac:dyDescent="0.25">
      <c r="A5" t="s">
        <v>7</v>
      </c>
      <c r="O5">
        <v>1</v>
      </c>
      <c r="P5">
        <v>68903</v>
      </c>
      <c r="R5">
        <f t="shared" si="0"/>
        <v>0.98293046980400112</v>
      </c>
      <c r="S5">
        <f t="shared" si="1"/>
        <v>98.293046980400106</v>
      </c>
      <c r="T5">
        <v>99.396382380000006</v>
      </c>
      <c r="U5">
        <f t="shared" ref="U3:U31" si="2">_xlfn.STDEV.P(S5:S7)</f>
        <v>0.90305166441592233</v>
      </c>
    </row>
    <row r="6" spans="1:21" x14ac:dyDescent="0.25">
      <c r="P6">
        <v>70453.600000000006</v>
      </c>
      <c r="R6">
        <f t="shared" si="0"/>
        <v>1.0050504353567069</v>
      </c>
      <c r="S6">
        <f t="shared" si="1"/>
        <v>100.50504353567069</v>
      </c>
    </row>
    <row r="7" spans="1:21" x14ac:dyDescent="0.25">
      <c r="A7" t="s">
        <v>8</v>
      </c>
      <c r="P7">
        <v>69672.7</v>
      </c>
      <c r="R7">
        <f t="shared" si="0"/>
        <v>0.99391056620921048</v>
      </c>
      <c r="S7">
        <f t="shared" si="1"/>
        <v>99.391056620921049</v>
      </c>
    </row>
    <row r="8" spans="1:21" x14ac:dyDescent="0.25">
      <c r="O8">
        <v>2</v>
      </c>
      <c r="P8">
        <v>64634.200000000004</v>
      </c>
      <c r="R8">
        <f t="shared" si="0"/>
        <v>0.9220342303151644</v>
      </c>
      <c r="S8">
        <f t="shared" si="1"/>
        <v>92.203423031516436</v>
      </c>
      <c r="T8">
        <v>92.363576190000003</v>
      </c>
      <c r="U8">
        <f t="shared" si="2"/>
        <v>0.32430271043886777</v>
      </c>
    </row>
    <row r="9" spans="1:21" x14ac:dyDescent="0.25">
      <c r="B9">
        <v>1</v>
      </c>
      <c r="C9">
        <v>2</v>
      </c>
      <c r="D9">
        <v>3</v>
      </c>
      <c r="E9">
        <v>4</v>
      </c>
      <c r="F9">
        <v>5</v>
      </c>
      <c r="G9">
        <v>6</v>
      </c>
      <c r="H9">
        <v>7</v>
      </c>
      <c r="I9">
        <v>8</v>
      </c>
      <c r="J9">
        <v>9</v>
      </c>
      <c r="K9">
        <v>10</v>
      </c>
      <c r="L9">
        <v>11</v>
      </c>
      <c r="M9">
        <v>12</v>
      </c>
      <c r="P9">
        <v>64541.700000000004</v>
      </c>
      <c r="R9">
        <f t="shared" si="0"/>
        <v>0.9207146786489544</v>
      </c>
      <c r="S9">
        <f t="shared" si="1"/>
        <v>92.071467864895439</v>
      </c>
    </row>
    <row r="10" spans="1:21" x14ac:dyDescent="0.25">
      <c r="A10" t="s">
        <v>9</v>
      </c>
      <c r="B10">
        <v>31.2</v>
      </c>
      <c r="C10">
        <v>38.5</v>
      </c>
      <c r="D10">
        <v>37.6</v>
      </c>
      <c r="E10">
        <v>41</v>
      </c>
      <c r="F10">
        <v>37</v>
      </c>
      <c r="G10">
        <v>33.700000000000003</v>
      </c>
      <c r="H10">
        <v>33.4</v>
      </c>
      <c r="I10">
        <v>32.200000000000003</v>
      </c>
      <c r="J10">
        <v>32.6</v>
      </c>
      <c r="K10">
        <v>30.3</v>
      </c>
      <c r="L10">
        <v>30.9</v>
      </c>
      <c r="M10">
        <v>31.2</v>
      </c>
      <c r="P10">
        <v>65063.500000000007</v>
      </c>
      <c r="R10">
        <f t="shared" si="0"/>
        <v>0.92815837658872091</v>
      </c>
      <c r="S10">
        <f t="shared" si="1"/>
        <v>92.815837658872084</v>
      </c>
    </row>
    <row r="11" spans="1:21" x14ac:dyDescent="0.25">
      <c r="A11" t="s">
        <v>10</v>
      </c>
      <c r="B11">
        <v>118.4</v>
      </c>
      <c r="C11">
        <v>70610.2</v>
      </c>
      <c r="D11">
        <v>71345.5</v>
      </c>
      <c r="E11">
        <v>67069.8</v>
      </c>
      <c r="F11">
        <v>61232.4</v>
      </c>
      <c r="G11">
        <v>35559.5</v>
      </c>
      <c r="H11">
        <v>25481.200000000001</v>
      </c>
      <c r="I11">
        <v>17096.599999999999</v>
      </c>
      <c r="J11">
        <v>11530.3</v>
      </c>
      <c r="K11">
        <v>7778</v>
      </c>
      <c r="L11">
        <v>6168.2</v>
      </c>
      <c r="M11">
        <v>61.1</v>
      </c>
      <c r="O11">
        <v>3</v>
      </c>
      <c r="P11">
        <v>55669.7</v>
      </c>
      <c r="R11">
        <f t="shared" si="0"/>
        <v>0.79415184208013878</v>
      </c>
      <c r="S11">
        <f t="shared" si="1"/>
        <v>79.415184208013883</v>
      </c>
      <c r="T11">
        <v>79.733445799999998</v>
      </c>
      <c r="U11">
        <f t="shared" si="2"/>
        <v>0.22549680483461143</v>
      </c>
    </row>
    <row r="12" spans="1:21" x14ac:dyDescent="0.25">
      <c r="A12" t="s">
        <v>11</v>
      </c>
      <c r="B12">
        <v>159</v>
      </c>
      <c r="C12">
        <v>72756.2</v>
      </c>
      <c r="D12">
        <v>75139.100000000006</v>
      </c>
      <c r="E12">
        <v>66977.3</v>
      </c>
      <c r="F12">
        <v>58129.2</v>
      </c>
      <c r="G12">
        <v>40208.6</v>
      </c>
      <c r="H12">
        <v>22188</v>
      </c>
      <c r="I12">
        <v>17195</v>
      </c>
      <c r="J12">
        <v>12233.9</v>
      </c>
      <c r="K12">
        <v>8581.9</v>
      </c>
      <c r="L12">
        <v>5919.6</v>
      </c>
      <c r="M12">
        <v>53</v>
      </c>
      <c r="P12">
        <v>56016.6</v>
      </c>
      <c r="R12">
        <f t="shared" si="0"/>
        <v>0.79910051746401189</v>
      </c>
      <c r="S12">
        <f t="shared" si="1"/>
        <v>79.910051746401194</v>
      </c>
    </row>
    <row r="13" spans="1:21" x14ac:dyDescent="0.25">
      <c r="A13" t="s">
        <v>12</v>
      </c>
      <c r="B13">
        <v>151.4</v>
      </c>
      <c r="C13">
        <v>71079.5</v>
      </c>
      <c r="D13">
        <v>66347.8</v>
      </c>
      <c r="E13">
        <v>65692.800000000003</v>
      </c>
      <c r="F13">
        <v>58476.1</v>
      </c>
      <c r="G13">
        <v>39022</v>
      </c>
      <c r="H13">
        <v>26792.7</v>
      </c>
      <c r="I13">
        <v>16186.8</v>
      </c>
      <c r="J13">
        <v>12872.9</v>
      </c>
      <c r="K13">
        <v>10173.5</v>
      </c>
      <c r="L13">
        <v>6005.7</v>
      </c>
      <c r="M13">
        <v>50.9</v>
      </c>
      <c r="P13">
        <v>55992.1</v>
      </c>
      <c r="R13">
        <f t="shared" si="0"/>
        <v>0.79875101459025888</v>
      </c>
      <c r="S13">
        <f t="shared" si="1"/>
        <v>79.875101459025885</v>
      </c>
    </row>
    <row r="14" spans="1:21" x14ac:dyDescent="0.25">
      <c r="A14" t="s">
        <v>13</v>
      </c>
      <c r="B14">
        <v>126.9</v>
      </c>
      <c r="C14">
        <v>73298.600000000006</v>
      </c>
      <c r="D14">
        <v>72896.100000000006</v>
      </c>
      <c r="E14">
        <v>68392.399999999994</v>
      </c>
      <c r="F14">
        <v>58451.6</v>
      </c>
      <c r="G14">
        <v>39517.300000000003</v>
      </c>
      <c r="H14">
        <v>27988.400000000001</v>
      </c>
      <c r="I14">
        <v>19648</v>
      </c>
      <c r="J14">
        <v>12441.2</v>
      </c>
      <c r="K14">
        <v>8914.4</v>
      </c>
      <c r="L14">
        <v>6310.9</v>
      </c>
      <c r="M14">
        <v>52.5</v>
      </c>
      <c r="O14">
        <v>4</v>
      </c>
      <c r="P14">
        <v>36511.599999999999</v>
      </c>
      <c r="R14">
        <f t="shared" si="0"/>
        <v>0.52085343368642534</v>
      </c>
      <c r="S14">
        <f t="shared" si="1"/>
        <v>52.085343368642533</v>
      </c>
      <c r="T14">
        <v>52.20065554</v>
      </c>
      <c r="U14">
        <f t="shared" si="2"/>
        <v>0.44324535898403705</v>
      </c>
    </row>
    <row r="15" spans="1:21" x14ac:dyDescent="0.25">
      <c r="A15" t="s">
        <v>14</v>
      </c>
      <c r="B15">
        <v>122</v>
      </c>
      <c r="C15">
        <v>72737.8</v>
      </c>
      <c r="D15">
        <v>72115.199999999997</v>
      </c>
      <c r="E15">
        <v>67499.100000000006</v>
      </c>
      <c r="F15">
        <v>57073.7</v>
      </c>
      <c r="G15">
        <v>38769.199999999997</v>
      </c>
      <c r="H15">
        <v>23918.5</v>
      </c>
      <c r="I15">
        <v>18316</v>
      </c>
      <c r="J15">
        <v>12413.7</v>
      </c>
      <c r="K15">
        <v>9111</v>
      </c>
      <c r="L15">
        <v>6316.3</v>
      </c>
      <c r="M15">
        <v>53</v>
      </c>
      <c r="P15">
        <v>37006.9</v>
      </c>
      <c r="R15">
        <f t="shared" si="0"/>
        <v>0.52791909790560199</v>
      </c>
      <c r="S15">
        <f t="shared" si="1"/>
        <v>52.791909790560197</v>
      </c>
    </row>
    <row r="16" spans="1:21" x14ac:dyDescent="0.25">
      <c r="A16" t="s">
        <v>15</v>
      </c>
      <c r="B16">
        <v>33.9</v>
      </c>
      <c r="C16">
        <v>2091.6</v>
      </c>
      <c r="D16">
        <v>2442.5</v>
      </c>
      <c r="E16">
        <v>2435.6</v>
      </c>
      <c r="F16">
        <v>2459.5</v>
      </c>
      <c r="G16">
        <v>2510.4</v>
      </c>
      <c r="H16">
        <v>2246.5</v>
      </c>
      <c r="I16">
        <v>2125.1</v>
      </c>
      <c r="J16">
        <v>2148.1</v>
      </c>
      <c r="K16">
        <v>2161.5</v>
      </c>
      <c r="L16">
        <v>2074.6</v>
      </c>
      <c r="M16">
        <v>39.4</v>
      </c>
      <c r="P16">
        <v>36258.799999999996</v>
      </c>
      <c r="R16">
        <f t="shared" si="0"/>
        <v>0.51724713464623184</v>
      </c>
      <c r="S16">
        <f t="shared" si="1"/>
        <v>51.724713464623186</v>
      </c>
    </row>
    <row r="17" spans="1:21" x14ac:dyDescent="0.25">
      <c r="A17" t="s">
        <v>16</v>
      </c>
      <c r="B17">
        <v>31.4</v>
      </c>
      <c r="C17">
        <v>30.5</v>
      </c>
      <c r="D17">
        <v>29.8</v>
      </c>
      <c r="E17">
        <v>33.5</v>
      </c>
      <c r="F17">
        <v>32.799999999999997</v>
      </c>
      <c r="G17">
        <v>32.4</v>
      </c>
      <c r="H17">
        <v>32.4</v>
      </c>
      <c r="I17">
        <v>33.200000000000003</v>
      </c>
      <c r="J17">
        <v>30.6</v>
      </c>
      <c r="K17">
        <v>30.9</v>
      </c>
      <c r="L17">
        <v>32.1</v>
      </c>
      <c r="M17">
        <v>32.1</v>
      </c>
      <c r="O17">
        <v>5</v>
      </c>
      <c r="P17">
        <v>23234.7</v>
      </c>
      <c r="R17">
        <f t="shared" si="0"/>
        <v>0.331452833501517</v>
      </c>
      <c r="S17">
        <f t="shared" si="1"/>
        <v>33.145283350151701</v>
      </c>
      <c r="T17">
        <v>33.025834199999998</v>
      </c>
      <c r="U17">
        <f t="shared" si="2"/>
        <v>1.6760162049023453</v>
      </c>
    </row>
    <row r="18" spans="1:21" x14ac:dyDescent="0.25">
      <c r="P18">
        <v>24546.2</v>
      </c>
      <c r="R18">
        <f t="shared" si="0"/>
        <v>0.35016193631486253</v>
      </c>
      <c r="S18">
        <f t="shared" si="1"/>
        <v>35.016193631486253</v>
      </c>
    </row>
    <row r="19" spans="1:21" x14ac:dyDescent="0.25">
      <c r="C19">
        <f>C11-2091.6</f>
        <v>68518.599999999991</v>
      </c>
      <c r="D19">
        <f>D11-2442.5</f>
        <v>68903</v>
      </c>
      <c r="E19">
        <f>E11-2435.6</f>
        <v>64634.200000000004</v>
      </c>
      <c r="F19">
        <f>F11-2459.5</f>
        <v>58772.9</v>
      </c>
      <c r="G19">
        <f>G11-2510.4</f>
        <v>33049.1</v>
      </c>
      <c r="H19">
        <f>H11-2246.5</f>
        <v>23234.7</v>
      </c>
      <c r="I19">
        <f>I11-2125.1</f>
        <v>14971.499999999998</v>
      </c>
      <c r="J19">
        <f>J11-2148.1</f>
        <v>9382.1999999999989</v>
      </c>
      <c r="K19">
        <f>K11-2161.5</f>
        <v>5616.5</v>
      </c>
      <c r="L19">
        <f>L11-2074.6</f>
        <v>4093.6</v>
      </c>
      <c r="P19">
        <v>21672</v>
      </c>
      <c r="R19">
        <f t="shared" si="0"/>
        <v>0.30916025632544758</v>
      </c>
      <c r="S19">
        <f t="shared" si="1"/>
        <v>30.916025632544759</v>
      </c>
    </row>
    <row r="20" spans="1:21" x14ac:dyDescent="0.25">
      <c r="C20">
        <f t="shared" ref="C20:C25" si="3">C12-2091.6</f>
        <v>70664.599999999991</v>
      </c>
      <c r="D20">
        <f t="shared" ref="D20:D24" si="4">D12-2442.5</f>
        <v>72696.600000000006</v>
      </c>
      <c r="E20">
        <f t="shared" ref="E20:E24" si="5">E12-2435.6</f>
        <v>64541.700000000004</v>
      </c>
      <c r="F20">
        <f t="shared" ref="F20:F24" si="6">F12-2459.5</f>
        <v>55669.7</v>
      </c>
      <c r="G20">
        <f t="shared" ref="G20:G24" si="7">G12-2510.4</f>
        <v>37698.199999999997</v>
      </c>
      <c r="H20">
        <f t="shared" ref="H20:H24" si="8">H12-2246.5</f>
        <v>19941.5</v>
      </c>
      <c r="I20">
        <f t="shared" ref="I20:I24" si="9">I12-2125.1</f>
        <v>15069.9</v>
      </c>
      <c r="J20">
        <f t="shared" ref="J20:J24" si="10">J12-2148.1</f>
        <v>10085.799999999999</v>
      </c>
      <c r="K20">
        <f t="shared" ref="K20:K24" si="11">K12-2161.5</f>
        <v>6420.4</v>
      </c>
      <c r="L20">
        <f t="shared" ref="L20:L24" si="12">L12-2074.6</f>
        <v>3845.0000000000005</v>
      </c>
      <c r="O20">
        <v>6</v>
      </c>
      <c r="P20">
        <v>14971.499999999998</v>
      </c>
      <c r="R20">
        <f t="shared" si="0"/>
        <v>0.21357478670987623</v>
      </c>
      <c r="S20">
        <f t="shared" si="1"/>
        <v>21.357478670987621</v>
      </c>
      <c r="T20">
        <v>21.984111169999998</v>
      </c>
      <c r="U20">
        <f t="shared" si="2"/>
        <v>0.78901819499798154</v>
      </c>
    </row>
    <row r="21" spans="1:21" x14ac:dyDescent="0.25">
      <c r="C21">
        <f t="shared" si="3"/>
        <v>68987.899999999994</v>
      </c>
      <c r="D21">
        <f t="shared" si="4"/>
        <v>63905.3</v>
      </c>
      <c r="E21">
        <f t="shared" si="5"/>
        <v>63257.200000000004</v>
      </c>
      <c r="F21">
        <f t="shared" si="6"/>
        <v>56016.6</v>
      </c>
      <c r="G21">
        <f t="shared" si="7"/>
        <v>36511.599999999999</v>
      </c>
      <c r="H21">
        <f t="shared" si="8"/>
        <v>24546.2</v>
      </c>
      <c r="I21">
        <f t="shared" si="9"/>
        <v>14061.699999999999</v>
      </c>
      <c r="J21">
        <f t="shared" si="10"/>
        <v>10724.8</v>
      </c>
      <c r="K21">
        <f t="shared" si="11"/>
        <v>8012</v>
      </c>
      <c r="L21">
        <f t="shared" si="12"/>
        <v>3931.1</v>
      </c>
      <c r="P21">
        <v>15069.9</v>
      </c>
      <c r="R21">
        <f t="shared" si="0"/>
        <v>0.21497850437425536</v>
      </c>
      <c r="S21">
        <f t="shared" si="1"/>
        <v>21.497850437425537</v>
      </c>
    </row>
    <row r="22" spans="1:21" x14ac:dyDescent="0.25">
      <c r="C22">
        <f t="shared" si="3"/>
        <v>71207</v>
      </c>
      <c r="D22">
        <f t="shared" si="4"/>
        <v>70453.600000000006</v>
      </c>
      <c r="E22">
        <f t="shared" si="5"/>
        <v>65956.799999999988</v>
      </c>
      <c r="F22">
        <f t="shared" si="6"/>
        <v>55992.1</v>
      </c>
      <c r="G22">
        <f t="shared" si="7"/>
        <v>37006.9</v>
      </c>
      <c r="H22">
        <f t="shared" si="8"/>
        <v>25741.9</v>
      </c>
      <c r="I22">
        <f t="shared" si="9"/>
        <v>17522.900000000001</v>
      </c>
      <c r="J22">
        <f t="shared" si="10"/>
        <v>10293.1</v>
      </c>
      <c r="K22">
        <f t="shared" si="11"/>
        <v>6752.9</v>
      </c>
      <c r="L22">
        <f t="shared" si="12"/>
        <v>4236.2999999999993</v>
      </c>
      <c r="P22">
        <v>16190.9</v>
      </c>
      <c r="R22">
        <f t="shared" si="0"/>
        <v>0.23097004402637913</v>
      </c>
      <c r="S22">
        <f t="shared" si="1"/>
        <v>23.097004402637914</v>
      </c>
    </row>
    <row r="23" spans="1:21" x14ac:dyDescent="0.25">
      <c r="C23">
        <f t="shared" si="3"/>
        <v>70646.2</v>
      </c>
      <c r="D23">
        <f t="shared" si="4"/>
        <v>69672.7</v>
      </c>
      <c r="E23">
        <f t="shared" si="5"/>
        <v>65063.500000000007</v>
      </c>
      <c r="F23">
        <f t="shared" si="6"/>
        <v>54614.2</v>
      </c>
      <c r="G23">
        <f t="shared" si="7"/>
        <v>36258.799999999996</v>
      </c>
      <c r="H23">
        <f t="shared" si="8"/>
        <v>21672</v>
      </c>
      <c r="I23">
        <f t="shared" si="9"/>
        <v>16190.9</v>
      </c>
      <c r="J23">
        <f t="shared" si="10"/>
        <v>10265.6</v>
      </c>
      <c r="K23">
        <f t="shared" si="11"/>
        <v>6949.5</v>
      </c>
      <c r="L23">
        <f t="shared" si="12"/>
        <v>4241.7000000000007</v>
      </c>
      <c r="O23">
        <v>7</v>
      </c>
      <c r="P23">
        <v>10085.799999999999</v>
      </c>
      <c r="R23">
        <f t="shared" si="0"/>
        <v>0.14387820751417491</v>
      </c>
      <c r="S23">
        <f t="shared" si="1"/>
        <v>14.38782075141749</v>
      </c>
      <c r="T23">
        <v>14.57189226</v>
      </c>
      <c r="U23">
        <f t="shared" si="2"/>
        <v>0.13113984421305694</v>
      </c>
    </row>
    <row r="24" spans="1:21" x14ac:dyDescent="0.25">
      <c r="P24">
        <v>10293.1</v>
      </c>
      <c r="R24">
        <f t="shared" si="0"/>
        <v>0.14683542978882727</v>
      </c>
      <c r="S24">
        <f t="shared" si="1"/>
        <v>14.683542978882727</v>
      </c>
    </row>
    <row r="25" spans="1:21" x14ac:dyDescent="0.25">
      <c r="P25">
        <v>10265.6</v>
      </c>
      <c r="R25">
        <f t="shared" si="0"/>
        <v>0.14644313064481887</v>
      </c>
      <c r="S25">
        <f t="shared" si="1"/>
        <v>14.644313064481887</v>
      </c>
    </row>
    <row r="26" spans="1:21" x14ac:dyDescent="0.25">
      <c r="O26">
        <v>8</v>
      </c>
      <c r="P26">
        <v>6420.4</v>
      </c>
      <c r="R26">
        <f t="shared" si="0"/>
        <v>9.1589724516053128E-2</v>
      </c>
      <c r="S26">
        <f t="shared" si="1"/>
        <v>9.1589724516053135</v>
      </c>
      <c r="T26">
        <v>9.5686754119999993</v>
      </c>
      <c r="U26">
        <f t="shared" si="2"/>
        <v>0.31150879157182543</v>
      </c>
    </row>
    <row r="27" spans="1:21" x14ac:dyDescent="0.25">
      <c r="P27">
        <v>6752.9</v>
      </c>
      <c r="R27">
        <f t="shared" si="0"/>
        <v>9.6332977802700018E-2</v>
      </c>
      <c r="S27">
        <f t="shared" si="1"/>
        <v>9.6332977802700022</v>
      </c>
    </row>
    <row r="28" spans="1:21" x14ac:dyDescent="0.25">
      <c r="P28">
        <v>6949.5</v>
      </c>
      <c r="R28">
        <f t="shared" si="0"/>
        <v>9.9137560046774542E-2</v>
      </c>
      <c r="S28">
        <f t="shared" si="1"/>
        <v>9.9137560046774542</v>
      </c>
    </row>
    <row r="29" spans="1:21" x14ac:dyDescent="0.25">
      <c r="O29">
        <v>9</v>
      </c>
      <c r="P29">
        <v>4093.6</v>
      </c>
      <c r="R29">
        <f t="shared" si="0"/>
        <v>5.839693730591787E-2</v>
      </c>
      <c r="S29">
        <f t="shared" si="1"/>
        <v>5.8396937305917866</v>
      </c>
      <c r="T29">
        <v>5.8302785510000001</v>
      </c>
      <c r="U29">
        <f t="shared" si="2"/>
        <v>0.17786807402276469</v>
      </c>
    </row>
    <row r="30" spans="1:21" x14ac:dyDescent="0.25">
      <c r="P30">
        <v>3931.1</v>
      </c>
      <c r="R30">
        <f t="shared" si="0"/>
        <v>5.6078806000413754E-2</v>
      </c>
      <c r="S30">
        <f t="shared" si="1"/>
        <v>5.6078806000413755</v>
      </c>
    </row>
    <row r="31" spans="1:21" x14ac:dyDescent="0.25">
      <c r="P31">
        <v>4236.2999999999993</v>
      </c>
      <c r="R31">
        <f t="shared" si="0"/>
        <v>6.0432613227735937E-2</v>
      </c>
      <c r="S31">
        <f t="shared" si="1"/>
        <v>6.0432613227735938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23-02-21 15-35-13 Yang-Alamar 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Yang Wang (PGR)</cp:lastModifiedBy>
  <dcterms:created xsi:type="dcterms:W3CDTF">2023-02-21T15:41:37Z</dcterms:created>
  <dcterms:modified xsi:type="dcterms:W3CDTF">2023-02-21T16:10:51Z</dcterms:modified>
</cp:coreProperties>
</file>